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na web\"/>
    </mc:Choice>
  </mc:AlternateContent>
  <bookViews>
    <workbookView xWindow="0" yWindow="0" windowWidth="23040" windowHeight="9108"/>
  </bookViews>
  <sheets>
    <sheet name="propagace festivaly" sheetId="1" r:id="rId1"/>
    <sheet name="JK" sheetId="2" r:id="rId2"/>
    <sheet name="PB" sheetId="3" r:id="rId3"/>
    <sheet name="PV" sheetId="4" r:id="rId4"/>
    <sheet name="PM" sheetId="5" r:id="rId5"/>
    <sheet name="RN" sheetId="6" r:id="rId6"/>
    <sheet name="ZK" sheetId="7" r:id="rId7"/>
  </sheets>
  <definedNames>
    <definedName name="_xlnm.Print_Area" localSheetId="0">'propagace festivaly'!$A$1:$Y$17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 l="1"/>
  <c r="P15" i="7"/>
  <c r="H15" i="7"/>
  <c r="P14" i="7"/>
  <c r="H14" i="7"/>
  <c r="E16" i="6"/>
  <c r="P15" i="6"/>
  <c r="H15" i="6"/>
  <c r="P14" i="6"/>
  <c r="H14" i="6"/>
  <c r="E16" i="5"/>
  <c r="P15" i="5"/>
  <c r="H15" i="5"/>
  <c r="P14" i="5"/>
  <c r="H14" i="5"/>
  <c r="E16" i="4"/>
  <c r="P15" i="4"/>
  <c r="H15" i="4"/>
  <c r="P14" i="4"/>
  <c r="H14" i="4"/>
  <c r="E16" i="3"/>
  <c r="P15" i="3"/>
  <c r="H15" i="3"/>
  <c r="P14" i="3"/>
  <c r="H14" i="3"/>
  <c r="E16" i="2"/>
  <c r="P15" i="2"/>
  <c r="H15" i="2"/>
  <c r="P14" i="2"/>
  <c r="H14" i="2"/>
  <c r="Y15" i="1"/>
  <c r="Y14" i="1"/>
  <c r="P15" i="1" l="1"/>
  <c r="H14" i="1"/>
  <c r="P14" i="1"/>
  <c r="H15" i="1"/>
  <c r="Q16" i="1" l="1"/>
  <c r="Q17" i="1" s="1"/>
  <c r="E16" i="1" l="1"/>
</calcChain>
</file>

<file path=xl/sharedStrings.xml><?xml version="1.0" encoding="utf-8"?>
<sst xmlns="http://schemas.openxmlformats.org/spreadsheetml/2006/main" count="317" uniqueCount="52">
  <si>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</si>
  <si>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</si>
  <si>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</si>
  <si>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</si>
  <si>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</si>
  <si>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</si>
  <si>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</si>
  <si>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</si>
  <si>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</si>
  <si>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</si>
  <si>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</si>
  <si>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</si>
  <si>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</si>
  <si>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</si>
  <si>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</si>
  <si>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</si>
  <si>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</si>
  <si>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</si>
  <si>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</si>
  <si>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</si>
  <si>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</si>
  <si>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</si>
  <si>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</si>
  <si>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</si>
  <si>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názve projektu</t>
  </si>
  <si>
    <t>max. podíl dotace na celkových nákladech projektu</t>
  </si>
  <si>
    <t>zbývá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</si>
  <si>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</si>
  <si>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5. propagace českého kinematografického díla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</si>
  <si>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6 měsíců po realizaci festivalu/udělování cen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</si>
  <si>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</si>
  <si>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Hodnota a význam díla nebo projektu</t>
  </si>
  <si>
    <t>Personální zajištění díla nebo projektu</t>
  </si>
  <si>
    <t xml:space="preserve">Realizační strategie </t>
  </si>
  <si>
    <t>1. podpora české kinematografie na mezinárodním poli</t>
  </si>
  <si>
    <t>ano</t>
  </si>
  <si>
    <t>2. podpora prestiže české kinematografie</t>
  </si>
  <si>
    <t xml:space="preserve">Podpora je určena pro účast českých filmů v oficiálních sekcích nejvýznamějších mezinárodních filmových </t>
  </si>
  <si>
    <t>festivalů a při nominacích českých filmů na nejprestižnejší mezinárodní ceny.</t>
  </si>
  <si>
    <t>Podpora účasti českých filmů na zahraničních festivalech nebo při nominaci na mezinárodní ceny</t>
  </si>
  <si>
    <t>Podpora je určena pro české audiovizuální dílo, které splňuje definici podle §2 odst. 1e)bod 1 i 2 zákona 496/2012 Sb., o audiovizálních dílech</t>
  </si>
  <si>
    <t>a podpoře kinematografie a o změně některých zákonů (zákon o audiovizi).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</si>
  <si>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2016-5-1-1A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</si>
  <si>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17. září 2016 do 31. ledna 2017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</si>
  <si>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3 420 000 Kč</t>
    </r>
  </si>
  <si>
    <t>1499/2016</t>
  </si>
  <si>
    <t>Duracfilm</t>
  </si>
  <si>
    <t>H*ART ON na DOK LEIPZIG</t>
  </si>
  <si>
    <t>1500/2016</t>
  </si>
  <si>
    <t>LUCKY MAN FILMS</t>
  </si>
  <si>
    <t>Ztraceni v Mnichově Oscar</t>
  </si>
  <si>
    <t>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</si>
</sst>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</borders>
  <cellStyleXfs count="5">
    <xf numFmtId="0" fontId="0" fillId="0" borderId="0"/>
    <xf numFmtId="0" fontId="4" fillId="0" borderId="0" applyFill="0" applyProtection="0"/>
    <xf numFmtId="0" fontId="5" fillId="0" borderId="0" applyFill="0" applyProtection="0"/>
    <xf numFmtId="0" fontId="6" fillId="0" borderId="0" applyFill="0" applyProtection="0"/>
    <xf numFmtId="0" fontId="8" fillId="0" borderId="0" applyFill="0" applyProtection="0"/>
  </cellStyleXfs>
  <cellXfs count="29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right" vertical="top"/>
    </xf>
    <xf numFmtId="3" fontId="2" fillId="2" borderId="3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3" fontId="7" fillId="0" borderId="3" xfId="0" applyNumberFormat="1" applyFont="1" applyBorder="1"/>
    <xf numFmtId="0" fontId="9" fillId="2" borderId="0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</cellXfs>
  <cellStyles count="5">
    <cellStyle name="Normální" xfId="0" builtinId="0"/>
    <cellStyle name="Normální 2" xfId="1"/>
    <cellStyle name="Normální 3" xfId="2"/>
    <cellStyle name="Normální 4" xfId="3"/>
    <cellStyle name="Normální 5" xfId="4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tabSelected="1" topLeftCell="D1" zoomScale="90" zoomScaleNormal="90" workbookViewId="0">
      <selection activeCell="X14" sqref="X14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7.88671875" style="1" customWidth="1"/>
    <col min="25" max="26" width="9.109375" style="1" customWidth="1"/>
    <col min="27" max="16384" width="9.109375" style="1"/>
  </cols>
  <sheetData>
    <row r="1" spans="1:26" ht="35.25" customHeight="1" x14ac:dyDescent="0.3">
      <c r="A1" s="2" t="s">
        <v>39</v>
      </c>
    </row>
    <row r="2" spans="1:26" ht="12.6" x14ac:dyDescent="0.3">
      <c r="A2" s="1" t="s">
        <v>42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43</v>
      </c>
      <c r="I4" s="10" t="s">
        <v>36</v>
      </c>
    </row>
    <row r="5" spans="1:26" ht="12.6" x14ac:dyDescent="0.3">
      <c r="A5" s="1" t="s">
        <v>44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40</v>
      </c>
    </row>
    <row r="10" spans="1:26" x14ac:dyDescent="0.3">
      <c r="I10" s="1" t="s">
        <v>41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  <c r="Q12" s="3" t="s">
        <v>11</v>
      </c>
      <c r="R12" s="3" t="s">
        <v>12</v>
      </c>
      <c r="S12" s="3" t="s">
        <v>13</v>
      </c>
      <c r="T12" s="3" t="s">
        <v>14</v>
      </c>
      <c r="U12" s="3" t="s">
        <v>15</v>
      </c>
      <c r="V12" s="3" t="s">
        <v>16</v>
      </c>
      <c r="W12" s="3" t="s">
        <v>17</v>
      </c>
      <c r="X12" s="3" t="s">
        <v>18</v>
      </c>
      <c r="Y12" s="3" t="s">
        <v>25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  <c r="Q13" s="4"/>
      <c r="R13" s="4"/>
      <c r="S13" s="4"/>
      <c r="T13" s="4"/>
      <c r="U13" s="6"/>
      <c r="V13" s="6"/>
      <c r="W13" s="7"/>
      <c r="X13" s="4"/>
      <c r="Y13" s="8"/>
    </row>
    <row r="14" spans="1:26" x14ac:dyDescent="0.3">
      <c r="A14" s="20" t="s">
        <v>45</v>
      </c>
      <c r="B14" s="20" t="s">
        <v>46</v>
      </c>
      <c r="C14" s="20" t="s">
        <v>47</v>
      </c>
      <c r="D14" s="22">
        <v>250200</v>
      </c>
      <c r="E14" s="22">
        <v>187200</v>
      </c>
      <c r="F14" s="23">
        <v>48</v>
      </c>
      <c r="G14" s="23">
        <v>25</v>
      </c>
      <c r="H14" s="21">
        <f>SUM(F14:G14)</f>
        <v>73</v>
      </c>
      <c r="I14" s="14">
        <v>22.166699999999999</v>
      </c>
      <c r="J14" s="14">
        <v>11.5</v>
      </c>
      <c r="K14" s="14">
        <v>11.666700000000001</v>
      </c>
      <c r="L14" s="14">
        <v>4.5</v>
      </c>
      <c r="M14" s="14">
        <v>8.1667000000000005</v>
      </c>
      <c r="N14" s="14">
        <v>12.166700000000001</v>
      </c>
      <c r="O14" s="14">
        <v>8.6667000000000005</v>
      </c>
      <c r="P14" s="15">
        <f>SUM(I14:O14)</f>
        <v>78.833500000000001</v>
      </c>
      <c r="Q14" s="11">
        <v>150000</v>
      </c>
      <c r="R14" s="8" t="s">
        <v>51</v>
      </c>
      <c r="S14" s="8" t="s">
        <v>35</v>
      </c>
      <c r="T14" s="8" t="s">
        <v>35</v>
      </c>
      <c r="U14" s="16">
        <v>0.75</v>
      </c>
      <c r="V14" s="16">
        <v>0.86</v>
      </c>
      <c r="W14" s="17">
        <v>42735</v>
      </c>
      <c r="X14" s="28">
        <v>42794</v>
      </c>
      <c r="Y14" s="16">
        <f>Q14/(0.7*D14)</f>
        <v>0.85645769099006508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902417</v>
      </c>
      <c r="E15" s="26">
        <v>780000</v>
      </c>
      <c r="F15" s="23">
        <v>60</v>
      </c>
      <c r="G15" s="23">
        <v>35</v>
      </c>
      <c r="H15" s="21">
        <f>SUM(F15:G15)</f>
        <v>95</v>
      </c>
      <c r="I15" s="14">
        <v>21.166699999999999</v>
      </c>
      <c r="J15" s="14">
        <v>12.666700000000001</v>
      </c>
      <c r="K15" s="14">
        <v>10.333299999999999</v>
      </c>
      <c r="L15" s="14">
        <v>4</v>
      </c>
      <c r="M15" s="14">
        <v>7.8333000000000004</v>
      </c>
      <c r="N15" s="14">
        <v>11</v>
      </c>
      <c r="O15" s="14">
        <v>9.6667000000000005</v>
      </c>
      <c r="P15" s="15">
        <f t="shared" ref="P15" si="0">SUM(I15:O15)</f>
        <v>76.666700000000006</v>
      </c>
      <c r="Q15" s="11">
        <v>400000</v>
      </c>
      <c r="R15" s="8" t="s">
        <v>51</v>
      </c>
      <c r="S15" s="8" t="s">
        <v>35</v>
      </c>
      <c r="T15" s="16" t="s">
        <v>35</v>
      </c>
      <c r="U15" s="16">
        <v>0.88</v>
      </c>
      <c r="V15" s="16">
        <v>0.88</v>
      </c>
      <c r="W15" s="17">
        <v>42855</v>
      </c>
      <c r="X15" s="17">
        <v>42855</v>
      </c>
      <c r="Y15" s="16">
        <f>Q15/(0.7*D15)</f>
        <v>0.63322008719757217</v>
      </c>
      <c r="Z15" s="24"/>
    </row>
    <row r="16" spans="1:26" x14ac:dyDescent="0.3">
      <c r="E16" s="13">
        <f>SUM(E14:E15)</f>
        <v>967200</v>
      </c>
      <c r="Q16" s="13">
        <f>SUM(Q14:Q15)</f>
        <v>550000</v>
      </c>
    </row>
    <row r="17" spans="4:17" x14ac:dyDescent="0.3">
      <c r="D17" s="12"/>
      <c r="E17" s="13"/>
      <c r="P17" s="1" t="s">
        <v>26</v>
      </c>
      <c r="Q17" s="13">
        <f>3420000-Q16</f>
        <v>2870000</v>
      </c>
    </row>
    <row r="18" spans="4:17" x14ac:dyDescent="0.3">
      <c r="P18" s="27"/>
    </row>
  </sheetData>
  <sheetProtection selectLockedCells="1" selectUnlockedCells="1"/>
  <sortState ref="A14:Z18">
    <sortCondition descending="1" ref="P14:P18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51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sqref="A1:XFD1048576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35.25" customHeight="1" x14ac:dyDescent="0.3">
      <c r="A1" s="2" t="s">
        <v>39</v>
      </c>
    </row>
    <row r="2" spans="1:26" ht="12.6" x14ac:dyDescent="0.3">
      <c r="A2" s="1" t="s">
        <v>42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43</v>
      </c>
      <c r="I4" s="10" t="s">
        <v>36</v>
      </c>
    </row>
    <row r="5" spans="1:26" ht="12.6" x14ac:dyDescent="0.3">
      <c r="A5" s="1" t="s">
        <v>44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40</v>
      </c>
    </row>
    <row r="10" spans="1:26" x14ac:dyDescent="0.3">
      <c r="I10" s="1" t="s">
        <v>41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3">
      <c r="A14" s="20" t="s">
        <v>45</v>
      </c>
      <c r="B14" s="20" t="s">
        <v>46</v>
      </c>
      <c r="C14" s="20" t="s">
        <v>47</v>
      </c>
      <c r="D14" s="22">
        <v>250200</v>
      </c>
      <c r="E14" s="22">
        <v>187200</v>
      </c>
      <c r="F14" s="23">
        <v>48</v>
      </c>
      <c r="G14" s="23">
        <v>25</v>
      </c>
      <c r="H14" s="21">
        <f>SUM(F14:G14)</f>
        <v>73</v>
      </c>
      <c r="I14" s="14">
        <v>20</v>
      </c>
      <c r="J14" s="14">
        <v>12</v>
      </c>
      <c r="K14" s="14">
        <v>12</v>
      </c>
      <c r="L14" s="14">
        <v>5</v>
      </c>
      <c r="M14" s="14">
        <v>8</v>
      </c>
      <c r="N14" s="14">
        <v>12</v>
      </c>
      <c r="O14" s="14">
        <v>8</v>
      </c>
      <c r="P14" s="15">
        <f>SUM(I14:O14)</f>
        <v>77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902417</v>
      </c>
      <c r="E15" s="26">
        <v>780000</v>
      </c>
      <c r="F15" s="23">
        <v>60</v>
      </c>
      <c r="G15" s="23">
        <v>35</v>
      </c>
      <c r="H15" s="21">
        <f>SUM(F15:G15)</f>
        <v>95</v>
      </c>
      <c r="I15" s="14">
        <v>25</v>
      </c>
      <c r="J15" s="14">
        <v>13</v>
      </c>
      <c r="K15" s="14">
        <v>12</v>
      </c>
      <c r="L15" s="14">
        <v>5</v>
      </c>
      <c r="M15" s="14">
        <v>8</v>
      </c>
      <c r="N15" s="14">
        <v>12</v>
      </c>
      <c r="O15" s="14">
        <v>10</v>
      </c>
      <c r="P15" s="15">
        <f t="shared" ref="P15" si="0">SUM(I15:O15)</f>
        <v>85</v>
      </c>
      <c r="Z15" s="24"/>
    </row>
    <row r="16" spans="1:26" x14ac:dyDescent="0.3">
      <c r="E16" s="13">
        <f>SUM(E14:E15)</f>
        <v>967200</v>
      </c>
    </row>
    <row r="17" spans="4:16" x14ac:dyDescent="0.3">
      <c r="D17" s="12"/>
      <c r="E17" s="13"/>
      <c r="P17" s="27"/>
    </row>
  </sheetData>
  <dataValidations count="7">
    <dataValidation type="whole" showInputMessage="1" showErrorMessage="1" errorTitle="ZNOVU A LÉPE" error="To je móóóóóóc!!!!" sqref="P14:P15">
      <formula1>0</formula1>
      <formula2>100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I14:I15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I14" sqref="I14:O15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35.25" customHeight="1" x14ac:dyDescent="0.3">
      <c r="A1" s="2" t="s">
        <v>39</v>
      </c>
    </row>
    <row r="2" spans="1:26" ht="12.6" x14ac:dyDescent="0.3">
      <c r="A2" s="1" t="s">
        <v>42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43</v>
      </c>
      <c r="I4" s="10" t="s">
        <v>36</v>
      </c>
    </row>
    <row r="5" spans="1:26" ht="12.6" x14ac:dyDescent="0.3">
      <c r="A5" s="1" t="s">
        <v>44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40</v>
      </c>
    </row>
    <row r="10" spans="1:26" x14ac:dyDescent="0.3">
      <c r="I10" s="1" t="s">
        <v>41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3">
      <c r="A14" s="20" t="s">
        <v>45</v>
      </c>
      <c r="B14" s="20" t="s">
        <v>46</v>
      </c>
      <c r="C14" s="20" t="s">
        <v>47</v>
      </c>
      <c r="D14" s="22">
        <v>250200</v>
      </c>
      <c r="E14" s="22">
        <v>187200</v>
      </c>
      <c r="F14" s="23">
        <v>48</v>
      </c>
      <c r="G14" s="23">
        <v>25</v>
      </c>
      <c r="H14" s="21">
        <f>SUM(F14:G14)</f>
        <v>73</v>
      </c>
      <c r="I14" s="14">
        <v>20</v>
      </c>
      <c r="J14" s="14">
        <v>12</v>
      </c>
      <c r="K14" s="14">
        <v>11</v>
      </c>
      <c r="L14" s="14">
        <v>5</v>
      </c>
      <c r="M14" s="14">
        <v>9</v>
      </c>
      <c r="N14" s="14">
        <v>12</v>
      </c>
      <c r="O14" s="14">
        <v>9</v>
      </c>
      <c r="P14" s="15">
        <f>SUM(I14:O14)</f>
        <v>78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902417</v>
      </c>
      <c r="E15" s="26">
        <v>780000</v>
      </c>
      <c r="F15" s="23">
        <v>60</v>
      </c>
      <c r="G15" s="23">
        <v>35</v>
      </c>
      <c r="H15" s="21">
        <f>SUM(F15:G15)</f>
        <v>95</v>
      </c>
      <c r="I15" s="14">
        <v>20</v>
      </c>
      <c r="J15" s="14">
        <v>12</v>
      </c>
      <c r="K15" s="14">
        <v>9</v>
      </c>
      <c r="L15" s="14">
        <v>5</v>
      </c>
      <c r="M15" s="14">
        <v>8</v>
      </c>
      <c r="N15" s="14">
        <v>12</v>
      </c>
      <c r="O15" s="14">
        <v>9</v>
      </c>
      <c r="P15" s="15">
        <f t="shared" ref="P15" si="0">SUM(I15:O15)</f>
        <v>75</v>
      </c>
      <c r="Z15" s="24"/>
    </row>
    <row r="16" spans="1:26" x14ac:dyDescent="0.3">
      <c r="E16" s="13">
        <f>SUM(E14:E15)</f>
        <v>967200</v>
      </c>
    </row>
    <row r="17" spans="4:16" x14ac:dyDescent="0.3">
      <c r="D17" s="12"/>
      <c r="E17" s="13"/>
      <c r="P17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I14" sqref="I14:O15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35.25" customHeight="1" x14ac:dyDescent="0.3">
      <c r="A1" s="2" t="s">
        <v>39</v>
      </c>
    </row>
    <row r="2" spans="1:26" ht="12.6" x14ac:dyDescent="0.3">
      <c r="A2" s="1" t="s">
        <v>42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43</v>
      </c>
      <c r="I4" s="10" t="s">
        <v>36</v>
      </c>
    </row>
    <row r="5" spans="1:26" ht="12.6" x14ac:dyDescent="0.3">
      <c r="A5" s="1" t="s">
        <v>44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40</v>
      </c>
    </row>
    <row r="10" spans="1:26" x14ac:dyDescent="0.3">
      <c r="I10" s="1" t="s">
        <v>41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3">
      <c r="A14" s="20" t="s">
        <v>45</v>
      </c>
      <c r="B14" s="20" t="s">
        <v>46</v>
      </c>
      <c r="C14" s="20" t="s">
        <v>47</v>
      </c>
      <c r="D14" s="22">
        <v>250200</v>
      </c>
      <c r="E14" s="22">
        <v>187200</v>
      </c>
      <c r="F14" s="23">
        <v>48</v>
      </c>
      <c r="G14" s="23">
        <v>25</v>
      </c>
      <c r="H14" s="21">
        <f>SUM(F14:G14)</f>
        <v>73</v>
      </c>
      <c r="I14" s="14">
        <v>25</v>
      </c>
      <c r="J14" s="14">
        <v>10</v>
      </c>
      <c r="K14" s="14">
        <v>12</v>
      </c>
      <c r="L14" s="14">
        <v>4</v>
      </c>
      <c r="M14" s="14">
        <v>7</v>
      </c>
      <c r="N14" s="14">
        <v>12</v>
      </c>
      <c r="O14" s="14">
        <v>9</v>
      </c>
      <c r="P14" s="15">
        <f>SUM(I14:O14)</f>
        <v>79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902417</v>
      </c>
      <c r="E15" s="26">
        <v>780000</v>
      </c>
      <c r="F15" s="23">
        <v>60</v>
      </c>
      <c r="G15" s="23">
        <v>35</v>
      </c>
      <c r="H15" s="21">
        <f>SUM(F15:G15)</f>
        <v>95</v>
      </c>
      <c r="I15" s="14">
        <v>20</v>
      </c>
      <c r="J15" s="14">
        <v>13</v>
      </c>
      <c r="K15" s="14">
        <v>10</v>
      </c>
      <c r="L15" s="14">
        <v>4</v>
      </c>
      <c r="M15" s="14">
        <v>8</v>
      </c>
      <c r="N15" s="14">
        <v>10</v>
      </c>
      <c r="O15" s="14">
        <v>10</v>
      </c>
      <c r="P15" s="15">
        <f t="shared" ref="P15" si="0">SUM(I15:O15)</f>
        <v>75</v>
      </c>
      <c r="Z15" s="24"/>
    </row>
    <row r="16" spans="1:26" x14ac:dyDescent="0.3">
      <c r="E16" s="13">
        <f>SUM(E14:E15)</f>
        <v>967200</v>
      </c>
    </row>
    <row r="17" spans="4:16" x14ac:dyDescent="0.3">
      <c r="D17" s="12"/>
      <c r="E17" s="13"/>
      <c r="P17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I14" sqref="I14:O15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35.25" customHeight="1" x14ac:dyDescent="0.3">
      <c r="A1" s="2" t="s">
        <v>39</v>
      </c>
    </row>
    <row r="2" spans="1:26" ht="12.6" x14ac:dyDescent="0.3">
      <c r="A2" s="1" t="s">
        <v>42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43</v>
      </c>
      <c r="I4" s="10" t="s">
        <v>36</v>
      </c>
    </row>
    <row r="5" spans="1:26" ht="12.6" x14ac:dyDescent="0.3">
      <c r="A5" s="1" t="s">
        <v>44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40</v>
      </c>
    </row>
    <row r="10" spans="1:26" x14ac:dyDescent="0.3">
      <c r="I10" s="1" t="s">
        <v>41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3">
      <c r="A14" s="20" t="s">
        <v>45</v>
      </c>
      <c r="B14" s="20" t="s">
        <v>46</v>
      </c>
      <c r="C14" s="20" t="s">
        <v>47</v>
      </c>
      <c r="D14" s="22">
        <v>250200</v>
      </c>
      <c r="E14" s="22">
        <v>187200</v>
      </c>
      <c r="F14" s="23">
        <v>48</v>
      </c>
      <c r="G14" s="23">
        <v>25</v>
      </c>
      <c r="H14" s="21">
        <f>SUM(F14:G14)</f>
        <v>73</v>
      </c>
      <c r="I14" s="14">
        <v>23</v>
      </c>
      <c r="J14" s="14">
        <v>13</v>
      </c>
      <c r="K14" s="14">
        <v>12</v>
      </c>
      <c r="L14" s="14">
        <v>4</v>
      </c>
      <c r="M14" s="14">
        <v>9</v>
      </c>
      <c r="N14" s="14">
        <v>12</v>
      </c>
      <c r="O14" s="14">
        <v>9</v>
      </c>
      <c r="P14" s="15">
        <f>SUM(I14:O14)</f>
        <v>82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902417</v>
      </c>
      <c r="E15" s="26">
        <v>780000</v>
      </c>
      <c r="F15" s="23">
        <v>60</v>
      </c>
      <c r="G15" s="23">
        <v>35</v>
      </c>
      <c r="H15" s="21">
        <f>SUM(F15:G15)</f>
        <v>95</v>
      </c>
      <c r="I15" s="14">
        <v>24</v>
      </c>
      <c r="J15" s="14">
        <v>13</v>
      </c>
      <c r="K15" s="14">
        <v>12</v>
      </c>
      <c r="L15" s="14">
        <v>4</v>
      </c>
      <c r="M15" s="14">
        <v>6</v>
      </c>
      <c r="N15" s="14">
        <v>9</v>
      </c>
      <c r="O15" s="14">
        <v>10</v>
      </c>
      <c r="P15" s="15">
        <f t="shared" ref="P15" si="0">SUM(I15:O15)</f>
        <v>78</v>
      </c>
      <c r="Z15" s="24"/>
    </row>
    <row r="16" spans="1:26" x14ac:dyDescent="0.3">
      <c r="E16" s="13">
        <f>SUM(E14:E15)</f>
        <v>967200</v>
      </c>
    </row>
    <row r="17" spans="4:16" x14ac:dyDescent="0.3">
      <c r="D17" s="12"/>
      <c r="E17" s="13"/>
      <c r="P17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I14" sqref="I14:O15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35.25" customHeight="1" x14ac:dyDescent="0.3">
      <c r="A1" s="2" t="s">
        <v>39</v>
      </c>
    </row>
    <row r="2" spans="1:26" ht="12.6" x14ac:dyDescent="0.3">
      <c r="A2" s="1" t="s">
        <v>42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43</v>
      </c>
      <c r="I4" s="10" t="s">
        <v>36</v>
      </c>
    </row>
    <row r="5" spans="1:26" ht="12.6" x14ac:dyDescent="0.3">
      <c r="A5" s="1" t="s">
        <v>44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40</v>
      </c>
    </row>
    <row r="10" spans="1:26" x14ac:dyDescent="0.3">
      <c r="I10" s="1" t="s">
        <v>41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3">
      <c r="A14" s="20" t="s">
        <v>45</v>
      </c>
      <c r="B14" s="20" t="s">
        <v>46</v>
      </c>
      <c r="C14" s="20" t="s">
        <v>47</v>
      </c>
      <c r="D14" s="22">
        <v>250200</v>
      </c>
      <c r="E14" s="22">
        <v>187200</v>
      </c>
      <c r="F14" s="23">
        <v>48</v>
      </c>
      <c r="G14" s="23">
        <v>25</v>
      </c>
      <c r="H14" s="21">
        <f>SUM(F14:G14)</f>
        <v>73</v>
      </c>
      <c r="I14" s="14">
        <v>20</v>
      </c>
      <c r="J14" s="14">
        <v>12</v>
      </c>
      <c r="K14" s="14">
        <v>11</v>
      </c>
      <c r="L14" s="14">
        <v>5</v>
      </c>
      <c r="M14" s="14">
        <v>9</v>
      </c>
      <c r="N14" s="14">
        <v>12</v>
      </c>
      <c r="O14" s="14">
        <v>8</v>
      </c>
      <c r="P14" s="15">
        <f>SUM(I14:O14)</f>
        <v>77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902417</v>
      </c>
      <c r="E15" s="26">
        <v>780000</v>
      </c>
      <c r="F15" s="23">
        <v>60</v>
      </c>
      <c r="G15" s="23">
        <v>35</v>
      </c>
      <c r="H15" s="21">
        <f>SUM(F15:G15)</f>
        <v>95</v>
      </c>
      <c r="I15" s="14">
        <v>18</v>
      </c>
      <c r="J15" s="14">
        <v>12</v>
      </c>
      <c r="K15" s="14">
        <v>9</v>
      </c>
      <c r="L15" s="14">
        <v>4</v>
      </c>
      <c r="M15" s="14">
        <v>8</v>
      </c>
      <c r="N15" s="14">
        <v>11</v>
      </c>
      <c r="O15" s="14">
        <v>9</v>
      </c>
      <c r="P15" s="15">
        <f t="shared" ref="P15" si="0">SUM(I15:O15)</f>
        <v>71</v>
      </c>
      <c r="Z15" s="24"/>
    </row>
    <row r="16" spans="1:26" x14ac:dyDescent="0.3">
      <c r="E16" s="13">
        <f>SUM(E14:E15)</f>
        <v>967200</v>
      </c>
    </row>
    <row r="17" spans="4:16" x14ac:dyDescent="0.3">
      <c r="D17" s="12"/>
      <c r="E17" s="13"/>
      <c r="P17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I14" sqref="I14:O15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26" ht="35.25" customHeight="1" x14ac:dyDescent="0.3">
      <c r="A1" s="2" t="s">
        <v>39</v>
      </c>
    </row>
    <row r="2" spans="1:26" ht="12.6" x14ac:dyDescent="0.3">
      <c r="A2" s="1" t="s">
        <v>42</v>
      </c>
      <c r="I2" s="9" t="s">
        <v>0</v>
      </c>
    </row>
    <row r="3" spans="1:26" ht="12.6" x14ac:dyDescent="0.3">
      <c r="A3" s="1" t="s">
        <v>28</v>
      </c>
      <c r="I3" s="10" t="s">
        <v>34</v>
      </c>
    </row>
    <row r="4" spans="1:26" ht="12.6" x14ac:dyDescent="0.3">
      <c r="A4" s="1" t="s">
        <v>43</v>
      </c>
      <c r="I4" s="10" t="s">
        <v>36</v>
      </c>
    </row>
    <row r="5" spans="1:26" ht="12.6" x14ac:dyDescent="0.3">
      <c r="A5" s="1" t="s">
        <v>44</v>
      </c>
      <c r="I5" s="10"/>
    </row>
    <row r="6" spans="1:26" ht="12.6" x14ac:dyDescent="0.3">
      <c r="A6" s="1" t="s">
        <v>29</v>
      </c>
      <c r="I6" s="10" t="s">
        <v>37</v>
      </c>
    </row>
    <row r="7" spans="1:26" ht="12.6" x14ac:dyDescent="0.3">
      <c r="A7" s="1" t="s">
        <v>30</v>
      </c>
      <c r="I7" s="1" t="s">
        <v>38</v>
      </c>
    </row>
    <row r="9" spans="1:26" x14ac:dyDescent="0.3">
      <c r="I9" s="1" t="s">
        <v>40</v>
      </c>
    </row>
    <row r="10" spans="1:26" x14ac:dyDescent="0.3">
      <c r="I10" s="1" t="s">
        <v>41</v>
      </c>
    </row>
    <row r="12" spans="1:26" ht="107.25" customHeight="1" x14ac:dyDescent="0.3">
      <c r="A12" s="3" t="s">
        <v>1</v>
      </c>
      <c r="B12" s="3" t="s">
        <v>2</v>
      </c>
      <c r="C12" s="3" t="s">
        <v>24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18" t="s">
        <v>31</v>
      </c>
      <c r="J12" s="18" t="s">
        <v>32</v>
      </c>
      <c r="K12" s="18" t="s">
        <v>27</v>
      </c>
      <c r="L12" s="18" t="s">
        <v>7</v>
      </c>
      <c r="M12" s="18" t="s">
        <v>8</v>
      </c>
      <c r="N12" s="18" t="s">
        <v>33</v>
      </c>
      <c r="O12" s="18" t="s">
        <v>9</v>
      </c>
      <c r="P12" s="3" t="s">
        <v>10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19</v>
      </c>
      <c r="J13" s="4" t="s">
        <v>20</v>
      </c>
      <c r="K13" s="4" t="s">
        <v>20</v>
      </c>
      <c r="L13" s="4" t="s">
        <v>21</v>
      </c>
      <c r="M13" s="4" t="s">
        <v>22</v>
      </c>
      <c r="N13" s="4" t="s">
        <v>20</v>
      </c>
      <c r="O13" s="4" t="s">
        <v>22</v>
      </c>
      <c r="P13" s="5"/>
    </row>
    <row r="14" spans="1:26" x14ac:dyDescent="0.3">
      <c r="A14" s="20" t="s">
        <v>45</v>
      </c>
      <c r="B14" s="20" t="s">
        <v>46</v>
      </c>
      <c r="C14" s="20" t="s">
        <v>47</v>
      </c>
      <c r="D14" s="22">
        <v>250200</v>
      </c>
      <c r="E14" s="22">
        <v>187200</v>
      </c>
      <c r="F14" s="23">
        <v>48</v>
      </c>
      <c r="G14" s="23">
        <v>25</v>
      </c>
      <c r="H14" s="21">
        <f>SUM(F14:G14)</f>
        <v>73</v>
      </c>
      <c r="I14" s="14">
        <v>25</v>
      </c>
      <c r="J14" s="14">
        <v>10</v>
      </c>
      <c r="K14" s="14">
        <v>12</v>
      </c>
      <c r="L14" s="14">
        <v>4</v>
      </c>
      <c r="M14" s="14">
        <v>7</v>
      </c>
      <c r="N14" s="14">
        <v>13</v>
      </c>
      <c r="O14" s="14">
        <v>9</v>
      </c>
      <c r="P14" s="15">
        <f>SUM(I14:O14)</f>
        <v>80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902417</v>
      </c>
      <c r="E15" s="26">
        <v>780000</v>
      </c>
      <c r="F15" s="23">
        <v>60</v>
      </c>
      <c r="G15" s="23">
        <v>35</v>
      </c>
      <c r="H15" s="21">
        <f>SUM(F15:G15)</f>
        <v>95</v>
      </c>
      <c r="I15" s="14">
        <v>20</v>
      </c>
      <c r="J15" s="14">
        <v>13</v>
      </c>
      <c r="K15" s="14">
        <v>10</v>
      </c>
      <c r="L15" s="14">
        <v>2</v>
      </c>
      <c r="M15" s="14">
        <v>9</v>
      </c>
      <c r="N15" s="14">
        <v>12</v>
      </c>
      <c r="O15" s="14">
        <v>10</v>
      </c>
      <c r="P15" s="15">
        <f t="shared" ref="P15" si="0">SUM(I15:O15)</f>
        <v>76</v>
      </c>
      <c r="Z15" s="24"/>
    </row>
    <row r="16" spans="1:26" x14ac:dyDescent="0.3">
      <c r="E16" s="13">
        <f>SUM(E14:E15)</f>
        <v>967200</v>
      </c>
    </row>
    <row r="17" spans="4:16" x14ac:dyDescent="0.3">
      <c r="D17" s="12"/>
      <c r="E17" s="13"/>
      <c r="P17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propagace festivaly</vt:lpstr>
      <vt:lpstr>JK</vt:lpstr>
      <vt:lpstr>PB</vt:lpstr>
      <vt:lpstr>PV</vt:lpstr>
      <vt:lpstr>PM</vt:lpstr>
      <vt:lpstr>RN</vt:lpstr>
      <vt:lpstr>ZK</vt:lpstr>
      <vt:lpstr>'propagace festivaly'!Oblast_tisku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2016-12-27T07:25:07Z</cp:lastPrinted>
  <dcterms:created xsi:type="dcterms:W3CDTF">2013-12-06T22:03:05Z</dcterms:created>
  <dcterms:modified xsi:type="dcterms:W3CDTF">2017-03-31T11:07:22Z</dcterms:modified>
</cp:coreProperties>
</file>